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AI8" i="4" s="1"/>
  <c r="P6" i="5"/>
  <c r="O6" i="5"/>
  <c r="N6" i="5"/>
  <c r="M6" i="5"/>
  <c r="L6" i="5"/>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Z8" i="4"/>
  <c r="R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<sst xmlns="http://schemas.openxmlformats.org/spreadsheetml/2006/main" count="220" uniqueCount="107">
  <si>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</si>
  <si>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</si>
  <si>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</si>
  <si>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</si>
  <si>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</si>
  <si>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</si>
  <si>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</si>
  <si>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</si>
  <si>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</si>
  <si>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</si>
  <si>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</si>
  <si>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</si>
  <si>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</si>
  <si>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</si>
  <si>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</si>
  <si>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</si>
  <si>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</si>
  <si>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</si>
  <si>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</si>
  <si>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</si>
  <si>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</si>
  <si>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</si>
  <si>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</si>
  <si>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</si>
  <si>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</si>
  <si>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</si>
  <si>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</si>
  <si>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</si>
  <si>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</si>
  <si>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</si>
  <si>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</si>
  <si>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</si>
  <si>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</si>
  <si>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</si>
  <si>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</si>
  <si>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</si>
  <si>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</si>
  <si>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</si>
  <si>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</si>
  <si>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</si>
  <si>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</si>
  <si>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</si>
  <si>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</si>
  <si>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</si>
  <si>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</si>
  <si>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</si>
  <si>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</si>
  <si>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</si>
  <si>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</si>
  <si>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</si>
  <si>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</si>
  <si>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</si>
  <si>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</si>
  <si>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</si>
  <si>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</si>
  <si>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</si>
  <si>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</si>
  <si>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</si>
  <si>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</si>
  <si>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</si>
  <si>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</si>
  <si>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</si>
  <si>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</si>
  <si>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</si>
  <si>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</si>
  <si>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</si>
  <si>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</si>
  <si>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</si>
  <si>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</si>
  <si>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</si>
  <si>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</si>
  <si>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</si>
  <si>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</si>
  <si>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</si>
  <si>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</si>
  <si>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</si>
  <si>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</si>
  <si>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</si>
  <si>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</si>
  <si>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</si>
  <si>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</si>
  <si>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</si>
  <si>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</si>
  <si>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</si>
  <si>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</si>
  <si>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</si>
  <si>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</si>
  <si>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</si>
  <si>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</si>
  <si>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</si>
  <si>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</si>
  <si>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</si>
  <si>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</si>
  <si>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浅麓水道企業団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</si>
  <si>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</si>
  <si>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</si>
  <si>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</si>
  <si>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</si>
  <si>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</si>
  <si>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</si>
  <si>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</si>
  <si>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</si>
  <si>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</si>
  <si>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</si>
  <si>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有形固定資産減価償却率は類似団体平均値と同水準であるが、管路経年化率は61.67％と高い。　　　平成22、23年度に管路更新事業を行ったが、その後は管路更新の資金を積み立てる期間であったため、管路更新率は0％であったが、平成27年度から管路更新事業に着手した。</t>
    <rPh sb="0" eb="2">
      <t>ユウケイ</t>
    </rPh>
    <rPh sb="2" eb="4">
      <t>コテイ</t>
    </rPh>
    <rPh sb="4" eb="6">
      <t>シサン</t>
    </rPh>
    <rPh sb="6" eb="8">
      <t>ゲンカ</t>
    </rPh>
    <rPh sb="8" eb="10">
      <t>ショウキャク</t>
    </rPh>
    <rPh sb="10" eb="11">
      <t>リツ</t>
    </rPh>
    <rPh sb="12" eb="14">
      <t>ルイジ</t>
    </rPh>
    <rPh sb="14" eb="16">
      <t>ダンタイ</t>
    </rPh>
    <rPh sb="16" eb="19">
      <t>ヘイキンチ</t>
    </rPh>
    <rPh sb="20" eb="23">
      <t>ドウスイジュン</t>
    </rPh>
    <rPh sb="28" eb="30">
      <t>カンロ</t>
    </rPh>
    <rPh sb="30" eb="33">
      <t>ケイネンカ</t>
    </rPh>
    <rPh sb="33" eb="34">
      <t>リツ</t>
    </rPh>
    <rPh sb="42" eb="43">
      <t>タカ</t>
    </rPh>
    <rPh sb="48" eb="50">
      <t>ヘイセイ</t>
    </rPh>
    <rPh sb="55" eb="57">
      <t>ネンド</t>
    </rPh>
    <rPh sb="58" eb="60">
      <t>カンロ</t>
    </rPh>
    <rPh sb="60" eb="62">
      <t>コウシン</t>
    </rPh>
    <rPh sb="62" eb="64">
      <t>ジギョウ</t>
    </rPh>
    <rPh sb="65" eb="66">
      <t>オコナ</t>
    </rPh>
    <rPh sb="72" eb="73">
      <t>ゴ</t>
    </rPh>
    <rPh sb="74" eb="76">
      <t>カンロ</t>
    </rPh>
    <rPh sb="76" eb="78">
      <t>コウシン</t>
    </rPh>
    <rPh sb="79" eb="81">
      <t>シキン</t>
    </rPh>
    <rPh sb="82" eb="83">
      <t>ツ</t>
    </rPh>
    <rPh sb="84" eb="85">
      <t>タ</t>
    </rPh>
    <rPh sb="87" eb="89">
      <t>キカン</t>
    </rPh>
    <rPh sb="96" eb="98">
      <t>カンロ</t>
    </rPh>
    <rPh sb="98" eb="100">
      <t>コウシン</t>
    </rPh>
    <rPh sb="100" eb="101">
      <t>リツ</t>
    </rPh>
    <rPh sb="110" eb="112">
      <t>ヘイセイ</t>
    </rPh>
    <rPh sb="114" eb="116">
      <t>ネンド</t>
    </rPh>
    <rPh sb="118" eb="120">
      <t>カンロ</t>
    </rPh>
    <rPh sb="120" eb="122">
      <t>コウシン</t>
    </rPh>
    <rPh sb="122" eb="124">
      <t>ジギョウ</t>
    </rPh>
    <rPh sb="125" eb="127">
      <t>チャクシュ</t>
    </rPh>
    <phoneticPr fontId="4"/>
  </si>
  <si>
    <t>類似団体平均値の半分程度の給水原価で事業を運営しており、累積欠損金もなく経常収支比率、料金回収率も100％を超え、また、類似団体平均値以上である。流動比率も100％を上回っており類似団体と比較しても大幅に上回っているため、短期債務に対する支払能力は確保されている。企業債残高は類似団体の平均値を下回っており、現状では経営状態は良好であるといえる。　　　　　　　　　　　　　有収率、施設利用率は類似団体平均値と同水準であり、効率的に施設が運用されているといえる。</t>
    <rPh sb="0" eb="2">
      <t>ルイジ</t>
    </rPh>
    <rPh sb="2" eb="4">
      <t>ダンタイ</t>
    </rPh>
    <rPh sb="4" eb="7">
      <t>ヘイキンチ</t>
    </rPh>
    <rPh sb="8" eb="10">
      <t>ハンブン</t>
    </rPh>
    <rPh sb="10" eb="12">
      <t>テイド</t>
    </rPh>
    <rPh sb="13" eb="15">
      <t>キュウスイ</t>
    </rPh>
    <rPh sb="15" eb="17">
      <t>ゲンカ</t>
    </rPh>
    <rPh sb="18" eb="20">
      <t>ジギョウ</t>
    </rPh>
    <rPh sb="21" eb="23">
      <t>ウンエイ</t>
    </rPh>
    <rPh sb="28" eb="30">
      <t>ルイセキ</t>
    </rPh>
    <rPh sb="30" eb="33">
      <t>ケッソンキン</t>
    </rPh>
    <rPh sb="36" eb="38">
      <t>ケイジョウ</t>
    </rPh>
    <rPh sb="38" eb="40">
      <t>シュウシ</t>
    </rPh>
    <rPh sb="40" eb="42">
      <t>ヒリツ</t>
    </rPh>
    <rPh sb="43" eb="45">
      <t>リョウキン</t>
    </rPh>
    <rPh sb="45" eb="47">
      <t>カイシュウ</t>
    </rPh>
    <rPh sb="47" eb="48">
      <t>リツ</t>
    </rPh>
    <rPh sb="54" eb="55">
      <t>コ</t>
    </rPh>
    <rPh sb="60" eb="62">
      <t>ルイジ</t>
    </rPh>
    <rPh sb="62" eb="64">
      <t>ダンタイ</t>
    </rPh>
    <rPh sb="64" eb="67">
      <t>ヘイキンチ</t>
    </rPh>
    <rPh sb="67" eb="69">
      <t>イジョウ</t>
    </rPh>
    <rPh sb="73" eb="75">
      <t>リュウドウ</t>
    </rPh>
    <rPh sb="75" eb="77">
      <t>ヒリツ</t>
    </rPh>
    <rPh sb="83" eb="85">
      <t>ウワマワ</t>
    </rPh>
    <rPh sb="89" eb="91">
      <t>ルイジ</t>
    </rPh>
    <rPh sb="91" eb="93">
      <t>ダンタイ</t>
    </rPh>
    <rPh sb="94" eb="96">
      <t>ヒカク</t>
    </rPh>
    <rPh sb="99" eb="101">
      <t>オオハバ</t>
    </rPh>
    <rPh sb="102" eb="104">
      <t>ウワマワ</t>
    </rPh>
    <rPh sb="111" eb="113">
      <t>タンキ</t>
    </rPh>
    <rPh sb="113" eb="115">
      <t>サイム</t>
    </rPh>
    <rPh sb="116" eb="117">
      <t>タイ</t>
    </rPh>
    <rPh sb="119" eb="121">
      <t>シハラ</t>
    </rPh>
    <rPh sb="121" eb="123">
      <t>ノウリョク</t>
    </rPh>
    <rPh sb="124" eb="126">
      <t>カクホ</t>
    </rPh>
    <rPh sb="132" eb="134">
      <t>キギョウ</t>
    </rPh>
    <rPh sb="134" eb="135">
      <t>サイ</t>
    </rPh>
    <rPh sb="135" eb="137">
      <t>ザンダカ</t>
    </rPh>
    <rPh sb="138" eb="140">
      <t>ルイジ</t>
    </rPh>
    <rPh sb="140" eb="142">
      <t>ダンタイ</t>
    </rPh>
    <rPh sb="143" eb="146">
      <t>ヘイキンチ</t>
    </rPh>
    <rPh sb="147" eb="149">
      <t>シタマワ</t>
    </rPh>
    <rPh sb="154" eb="156">
      <t>ゲンジョウ</t>
    </rPh>
    <rPh sb="158" eb="160">
      <t>ケイエイ</t>
    </rPh>
    <rPh sb="160" eb="162">
      <t>ジョウタイ</t>
    </rPh>
    <rPh sb="163" eb="165">
      <t>リョウコウ</t>
    </rPh>
    <rPh sb="186" eb="187">
      <t>ユウ</t>
    </rPh>
    <rPh sb="187" eb="188">
      <t>シュウ</t>
    </rPh>
    <rPh sb="188" eb="189">
      <t>リツ</t>
    </rPh>
    <rPh sb="190" eb="192">
      <t>シセツ</t>
    </rPh>
    <rPh sb="192" eb="195">
      <t>リヨウリツ</t>
    </rPh>
    <rPh sb="196" eb="198">
      <t>ルイジ</t>
    </rPh>
    <rPh sb="198" eb="200">
      <t>ダンタイ</t>
    </rPh>
    <rPh sb="200" eb="202">
      <t>ヘイキン</t>
    </rPh>
    <rPh sb="202" eb="203">
      <t>チ</t>
    </rPh>
    <rPh sb="204" eb="207">
      <t>ドウスイジュン</t>
    </rPh>
    <rPh sb="211" eb="214">
      <t>コウリツテキ</t>
    </rPh>
    <rPh sb="215" eb="217">
      <t>シセツ</t>
    </rPh>
    <rPh sb="218" eb="220">
      <t>ウンヨウ</t>
    </rPh>
    <phoneticPr fontId="4"/>
  </si>
  <si>
    <t>現状での企業団の経営・財務状況は良好であるが、料金収入は減少傾向である。中長期的には老朽施設等の更新への対応が必要となり、継続的な事業の実施のために借入金である企業債を抑制し、自己資本を充実させる等、長期的な視点での財政収支計画を策定する必要がある。　　　　　　　　　　　　　今後想定される人口減少に伴う更なる料金収入の低迷という厳しい経営環境の中で、対応の必要となる老朽施設の更新や耐震化等の事業を確実に推進していくためには、財源確保方策や組織の効率化、経営の合理化等、経営基盤強化策を検討していくことも重要であると考えている。</t>
    <rPh sb="0" eb="2">
      <t>ゲンジョウ</t>
    </rPh>
    <rPh sb="4" eb="6">
      <t>キギョウ</t>
    </rPh>
    <rPh sb="6" eb="7">
      <t>ダン</t>
    </rPh>
    <rPh sb="8" eb="10">
      <t>ケイエイ</t>
    </rPh>
    <rPh sb="11" eb="13">
      <t>ザイム</t>
    </rPh>
    <rPh sb="13" eb="15">
      <t>ジョウキョウ</t>
    </rPh>
    <rPh sb="16" eb="18">
      <t>リョウコウ</t>
    </rPh>
    <rPh sb="23" eb="25">
      <t>リョウキン</t>
    </rPh>
    <rPh sb="25" eb="27">
      <t>シュウニュウ</t>
    </rPh>
    <rPh sb="28" eb="30">
      <t>ゲンショウ</t>
    </rPh>
    <rPh sb="30" eb="32">
      <t>ケイコウ</t>
    </rPh>
    <rPh sb="36" eb="37">
      <t>チュウ</t>
    </rPh>
    <rPh sb="37" eb="38">
      <t>チョウ</t>
    </rPh>
    <rPh sb="38" eb="39">
      <t>キ</t>
    </rPh>
    <rPh sb="39" eb="40">
      <t>テキ</t>
    </rPh>
    <rPh sb="42" eb="44">
      <t>ロウキュウ</t>
    </rPh>
    <rPh sb="44" eb="46">
      <t>シセツ</t>
    </rPh>
    <rPh sb="46" eb="47">
      <t>トウ</t>
    </rPh>
    <rPh sb="48" eb="50">
      <t>コウシン</t>
    </rPh>
    <rPh sb="52" eb="54">
      <t>タイオウ</t>
    </rPh>
    <rPh sb="55" eb="57">
      <t>ヒツヨウ</t>
    </rPh>
    <rPh sb="61" eb="64">
      <t>ケイゾクテキ</t>
    </rPh>
    <rPh sb="65" eb="67">
      <t>ジギョウ</t>
    </rPh>
    <rPh sb="68" eb="70">
      <t>ジッシ</t>
    </rPh>
    <rPh sb="74" eb="76">
      <t>カリイレ</t>
    </rPh>
    <rPh sb="76" eb="77">
      <t>キン</t>
    </rPh>
    <rPh sb="80" eb="82">
      <t>キギョウ</t>
    </rPh>
    <rPh sb="82" eb="83">
      <t>サイ</t>
    </rPh>
    <rPh sb="84" eb="86">
      <t>ヨクセイ</t>
    </rPh>
    <rPh sb="88" eb="90">
      <t>ジコ</t>
    </rPh>
    <rPh sb="90" eb="92">
      <t>シホン</t>
    </rPh>
    <rPh sb="93" eb="95">
      <t>ジュウジツ</t>
    </rPh>
    <rPh sb="98" eb="99">
      <t>トウ</t>
    </rPh>
    <rPh sb="100" eb="103">
      <t>チョウキテキ</t>
    </rPh>
    <rPh sb="104" eb="106">
      <t>シテン</t>
    </rPh>
    <rPh sb="108" eb="110">
      <t>ザイセイ</t>
    </rPh>
    <rPh sb="110" eb="112">
      <t>シュウシ</t>
    </rPh>
    <rPh sb="112" eb="114">
      <t>ケイカク</t>
    </rPh>
    <rPh sb="115" eb="117">
      <t>サクテイ</t>
    </rPh>
    <rPh sb="119" eb="121">
      <t>ヒツヨウ</t>
    </rPh>
    <rPh sb="138" eb="140">
      <t>コンゴ</t>
    </rPh>
    <rPh sb="140" eb="142">
      <t>ソウテイ</t>
    </rPh>
    <rPh sb="145" eb="147">
      <t>ジンコウ</t>
    </rPh>
    <rPh sb="147" eb="149">
      <t>ゲンショウ</t>
    </rPh>
    <rPh sb="150" eb="151">
      <t>トモナ</t>
    </rPh>
    <rPh sb="152" eb="153">
      <t>サラ</t>
    </rPh>
    <rPh sb="155" eb="157">
      <t>リョウキン</t>
    </rPh>
    <rPh sb="157" eb="159">
      <t>シュウニュウ</t>
    </rPh>
    <rPh sb="160" eb="162">
      <t>テイメイ</t>
    </rPh>
    <rPh sb="165" eb="166">
      <t>キビ</t>
    </rPh>
    <rPh sb="168" eb="170">
      <t>ケイエイ</t>
    </rPh>
    <rPh sb="170" eb="172">
      <t>カンキョウ</t>
    </rPh>
    <rPh sb="173" eb="174">
      <t>ナカ</t>
    </rPh>
    <rPh sb="176" eb="178">
      <t>タイオウ</t>
    </rPh>
    <rPh sb="179" eb="181">
      <t>ヒツヨウ</t>
    </rPh>
    <rPh sb="184" eb="186">
      <t>ロウキュウ</t>
    </rPh>
    <rPh sb="186" eb="188">
      <t>シセツ</t>
    </rPh>
    <rPh sb="189" eb="191">
      <t>コウシン</t>
    </rPh>
    <rPh sb="192" eb="195">
      <t>タイシンカ</t>
    </rPh>
    <rPh sb="195" eb="196">
      <t>トウ</t>
    </rPh>
    <rPh sb="197" eb="199">
      <t>ジギョウ</t>
    </rPh>
    <rPh sb="200" eb="202">
      <t>カクジツ</t>
    </rPh>
    <rPh sb="203" eb="205">
      <t>スイシン</t>
    </rPh>
    <rPh sb="214" eb="216">
      <t>ザイゲン</t>
    </rPh>
    <rPh sb="216" eb="218">
      <t>カクホ</t>
    </rPh>
    <rPh sb="218" eb="220">
      <t>ホウサク</t>
    </rPh>
    <rPh sb="221" eb="223">
      <t>ソシキ</t>
    </rPh>
    <rPh sb="224" eb="227">
      <t>コウリツカ</t>
    </rPh>
    <rPh sb="228" eb="230">
      <t>ケイエイ</t>
    </rPh>
    <rPh sb="231" eb="234">
      <t>ゴウリカ</t>
    </rPh>
    <rPh sb="234" eb="235">
      <t>トウ</t>
    </rPh>
    <rPh sb="236" eb="238">
      <t>ケイエイ</t>
    </rPh>
    <rPh sb="238" eb="240">
      <t>キバン</t>
    </rPh>
    <rPh sb="240" eb="243">
      <t>キョウカサク</t>
    </rPh>
    <rPh sb="244" eb="246">
      <t>ケントウ</t>
    </rPh>
    <rPh sb="253" eb="255">
      <t>ジュウヨウ</t>
    </rPh>
    <rPh sb="259" eb="26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</si>
</sst>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1.85</c:v>
                </c:pt>
                <c:pt idx="1">
                  <c:v>1.1599999999999999</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79759616"/>
        <c:axId val="7976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79759616"/>
        <c:axId val="79769984"/>
      </c:lineChart>
      <c:dateAx>
        <c:axId val="79759616"/>
        <c:scaling>
          <c:orientation val="minMax"/>
        </c:scaling>
        <c:delete val="1"/>
        <c:axPos val="b"/>
        <c:numFmt formatCode="ge" sourceLinked="1"/>
        <c:majorTickMark val="none"/>
        <c:minorTickMark val="none"/>
        <c:tickLblPos val="none"/>
        <c:crossAx val="79769984"/>
        <c:crosses val="autoZero"/>
        <c:auto val="1"/>
        <c:lblOffset val="100"/>
        <c:baseTimeUnit val="years"/>
      </c:dateAx>
      <c:valAx>
        <c:axId val="797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5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76.19</c:v>
                </c:pt>
                <c:pt idx="1">
                  <c:v>75.48</c:v>
                </c:pt>
                <c:pt idx="2">
                  <c:v>74.59</c:v>
                </c:pt>
                <c:pt idx="3">
                  <c:v>75.819999999999993</c:v>
                </c:pt>
                <c:pt idx="4">
                  <c:v>75.62</c:v>
                </c:pt>
              </c:numCache>
            </c:numRef>
          </c:val>
        </c:ser>
        <c:dLbls>
          <c:showLegendKey val="0"/>
          <c:showVal val="0"/>
          <c:showCatName val="0"/>
          <c:showSerName val="0"/>
          <c:showPercent val="0"/>
          <c:showBubbleSize val="0"/>
        </c:dLbls>
        <c:gapWidth val="150"/>
        <c:axId val="83766656"/>
        <c:axId val="8378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83766656"/>
        <c:axId val="83785216"/>
      </c:lineChart>
      <c:dateAx>
        <c:axId val="83766656"/>
        <c:scaling>
          <c:orientation val="minMax"/>
        </c:scaling>
        <c:delete val="1"/>
        <c:axPos val="b"/>
        <c:numFmt formatCode="ge" sourceLinked="1"/>
        <c:majorTickMark val="none"/>
        <c:minorTickMark val="none"/>
        <c:tickLblPos val="none"/>
        <c:crossAx val="83785216"/>
        <c:crosses val="autoZero"/>
        <c:auto val="1"/>
        <c:lblOffset val="100"/>
        <c:baseTimeUnit val="years"/>
      </c:dateAx>
      <c:valAx>
        <c:axId val="8378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6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98.12</c:v>
                </c:pt>
                <c:pt idx="1">
                  <c:v>98.88</c:v>
                </c:pt>
                <c:pt idx="2">
                  <c:v>98.96</c:v>
                </c:pt>
                <c:pt idx="3">
                  <c:v>98.89</c:v>
                </c:pt>
                <c:pt idx="4">
                  <c:v>99.05</c:v>
                </c:pt>
              </c:numCache>
            </c:numRef>
          </c:val>
        </c:ser>
        <c:dLbls>
          <c:showLegendKey val="0"/>
          <c:showVal val="0"/>
          <c:showCatName val="0"/>
          <c:showSerName val="0"/>
          <c:showPercent val="0"/>
          <c:showBubbleSize val="0"/>
        </c:dLbls>
        <c:gapWidth val="150"/>
        <c:axId val="83803136"/>
        <c:axId val="8382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83803136"/>
        <c:axId val="83825792"/>
      </c:lineChart>
      <c:dateAx>
        <c:axId val="83803136"/>
        <c:scaling>
          <c:orientation val="minMax"/>
        </c:scaling>
        <c:delete val="1"/>
        <c:axPos val="b"/>
        <c:numFmt formatCode="ge" sourceLinked="1"/>
        <c:majorTickMark val="none"/>
        <c:minorTickMark val="none"/>
        <c:tickLblPos val="none"/>
        <c:crossAx val="83825792"/>
        <c:crosses val="autoZero"/>
        <c:auto val="1"/>
        <c:lblOffset val="100"/>
        <c:baseTimeUnit val="years"/>
      </c:dateAx>
      <c:valAx>
        <c:axId val="8382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145.76</c:v>
                </c:pt>
                <c:pt idx="1">
                  <c:v>138.06</c:v>
                </c:pt>
                <c:pt idx="2">
                  <c:v>154.79</c:v>
                </c:pt>
                <c:pt idx="3">
                  <c:v>130.75</c:v>
                </c:pt>
                <c:pt idx="4">
                  <c:v>160.69</c:v>
                </c:pt>
              </c:numCache>
            </c:numRef>
          </c:val>
        </c:ser>
        <c:dLbls>
          <c:showLegendKey val="0"/>
          <c:showVal val="0"/>
          <c:showCatName val="0"/>
          <c:showSerName val="0"/>
          <c:showPercent val="0"/>
          <c:showBubbleSize val="0"/>
        </c:dLbls>
        <c:gapWidth val="150"/>
        <c:axId val="79804288"/>
        <c:axId val="7981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79804288"/>
        <c:axId val="79810560"/>
      </c:lineChart>
      <c:dateAx>
        <c:axId val="79804288"/>
        <c:scaling>
          <c:orientation val="minMax"/>
        </c:scaling>
        <c:delete val="1"/>
        <c:axPos val="b"/>
        <c:numFmt formatCode="ge" sourceLinked="1"/>
        <c:majorTickMark val="none"/>
        <c:minorTickMark val="none"/>
        <c:tickLblPos val="none"/>
        <c:crossAx val="79810560"/>
        <c:crosses val="autoZero"/>
        <c:auto val="1"/>
        <c:lblOffset val="100"/>
        <c:baseTimeUnit val="years"/>
      </c:dateAx>
      <c:valAx>
        <c:axId val="79810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8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41.32</c:v>
                </c:pt>
                <c:pt idx="1">
                  <c:v>42.49</c:v>
                </c:pt>
                <c:pt idx="2">
                  <c:v>43.47</c:v>
                </c:pt>
                <c:pt idx="3">
                  <c:v>43.7</c:v>
                </c:pt>
                <c:pt idx="4">
                  <c:v>45.8</c:v>
                </c:pt>
              </c:numCache>
            </c:numRef>
          </c:val>
        </c:ser>
        <c:dLbls>
          <c:showLegendKey val="0"/>
          <c:showVal val="0"/>
          <c:showCatName val="0"/>
          <c:showSerName val="0"/>
          <c:showPercent val="0"/>
          <c:showBubbleSize val="0"/>
        </c:dLbls>
        <c:gapWidth val="150"/>
        <c:axId val="79906304"/>
        <c:axId val="7990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79906304"/>
        <c:axId val="79908224"/>
      </c:lineChart>
      <c:dateAx>
        <c:axId val="79906304"/>
        <c:scaling>
          <c:orientation val="minMax"/>
        </c:scaling>
        <c:delete val="1"/>
        <c:axPos val="b"/>
        <c:numFmt formatCode="ge" sourceLinked="1"/>
        <c:majorTickMark val="none"/>
        <c:minorTickMark val="none"/>
        <c:tickLblPos val="none"/>
        <c:crossAx val="79908224"/>
        <c:crosses val="autoZero"/>
        <c:auto val="1"/>
        <c:lblOffset val="100"/>
        <c:baseTimeUnit val="years"/>
      </c:dateAx>
      <c:valAx>
        <c:axId val="7990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0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57.57</c:v>
                </c:pt>
                <c:pt idx="1">
                  <c:v>57.6</c:v>
                </c:pt>
                <c:pt idx="2">
                  <c:v>57.6</c:v>
                </c:pt>
                <c:pt idx="3">
                  <c:v>57.6</c:v>
                </c:pt>
                <c:pt idx="4">
                  <c:v>61.67</c:v>
                </c:pt>
              </c:numCache>
            </c:numRef>
          </c:val>
        </c:ser>
        <c:dLbls>
          <c:showLegendKey val="0"/>
          <c:showVal val="0"/>
          <c:showCatName val="0"/>
          <c:showSerName val="0"/>
          <c:showPercent val="0"/>
          <c:showBubbleSize val="0"/>
        </c:dLbls>
        <c:gapWidth val="150"/>
        <c:axId val="82512512"/>
        <c:axId val="8251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82512512"/>
        <c:axId val="82514688"/>
      </c:lineChart>
      <c:dateAx>
        <c:axId val="82512512"/>
        <c:scaling>
          <c:orientation val="minMax"/>
        </c:scaling>
        <c:delete val="1"/>
        <c:axPos val="b"/>
        <c:numFmt formatCode="ge" sourceLinked="1"/>
        <c:majorTickMark val="none"/>
        <c:minorTickMark val="none"/>
        <c:tickLblPos val="none"/>
        <c:crossAx val="82514688"/>
        <c:crosses val="autoZero"/>
        <c:auto val="1"/>
        <c:lblOffset val="100"/>
        <c:baseTimeUnit val="years"/>
      </c:dateAx>
      <c:valAx>
        <c:axId val="8251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541184"/>
        <c:axId val="8255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82541184"/>
        <c:axId val="82555648"/>
      </c:lineChart>
      <c:dateAx>
        <c:axId val="82541184"/>
        <c:scaling>
          <c:orientation val="minMax"/>
        </c:scaling>
        <c:delete val="1"/>
        <c:axPos val="b"/>
        <c:numFmt formatCode="ge" sourceLinked="1"/>
        <c:majorTickMark val="none"/>
        <c:minorTickMark val="none"/>
        <c:tickLblPos val="none"/>
        <c:crossAx val="82555648"/>
        <c:crosses val="autoZero"/>
        <c:auto val="1"/>
        <c:lblOffset val="100"/>
        <c:baseTimeUnit val="years"/>
      </c:dateAx>
      <c:valAx>
        <c:axId val="82555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5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7900.54</c:v>
                </c:pt>
                <c:pt idx="1">
                  <c:v>7117.13</c:v>
                </c:pt>
                <c:pt idx="2">
                  <c:v>1172.98</c:v>
                </c:pt>
                <c:pt idx="3">
                  <c:v>1087.03</c:v>
                </c:pt>
                <c:pt idx="4">
                  <c:v>1042.2</c:v>
                </c:pt>
              </c:numCache>
            </c:numRef>
          </c:val>
        </c:ser>
        <c:dLbls>
          <c:showLegendKey val="0"/>
          <c:showVal val="0"/>
          <c:showCatName val="0"/>
          <c:showSerName val="0"/>
          <c:showPercent val="0"/>
          <c:showBubbleSize val="0"/>
        </c:dLbls>
        <c:gapWidth val="150"/>
        <c:axId val="83901056"/>
        <c:axId val="839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83901056"/>
        <c:axId val="83903232"/>
      </c:lineChart>
      <c:dateAx>
        <c:axId val="83901056"/>
        <c:scaling>
          <c:orientation val="minMax"/>
        </c:scaling>
        <c:delete val="1"/>
        <c:axPos val="b"/>
        <c:numFmt formatCode="ge" sourceLinked="1"/>
        <c:majorTickMark val="none"/>
        <c:minorTickMark val="none"/>
        <c:tickLblPos val="none"/>
        <c:crossAx val="83903232"/>
        <c:crosses val="autoZero"/>
        <c:auto val="1"/>
        <c:lblOffset val="100"/>
        <c:baseTimeUnit val="years"/>
      </c:dateAx>
      <c:valAx>
        <c:axId val="83903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90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305.55</c:v>
                </c:pt>
                <c:pt idx="1">
                  <c:v>291.94</c:v>
                </c:pt>
                <c:pt idx="2">
                  <c:v>267.27999999999997</c:v>
                </c:pt>
                <c:pt idx="3">
                  <c:v>211.57</c:v>
                </c:pt>
                <c:pt idx="4">
                  <c:v>201.67</c:v>
                </c:pt>
              </c:numCache>
            </c:numRef>
          </c:val>
        </c:ser>
        <c:dLbls>
          <c:showLegendKey val="0"/>
          <c:showVal val="0"/>
          <c:showCatName val="0"/>
          <c:showSerName val="0"/>
          <c:showPercent val="0"/>
          <c:showBubbleSize val="0"/>
        </c:dLbls>
        <c:gapWidth val="150"/>
        <c:axId val="83926016"/>
        <c:axId val="839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83926016"/>
        <c:axId val="83936384"/>
      </c:lineChart>
      <c:dateAx>
        <c:axId val="83926016"/>
        <c:scaling>
          <c:orientation val="minMax"/>
        </c:scaling>
        <c:delete val="1"/>
        <c:axPos val="b"/>
        <c:numFmt formatCode="ge" sourceLinked="1"/>
        <c:majorTickMark val="none"/>
        <c:minorTickMark val="none"/>
        <c:tickLblPos val="none"/>
        <c:crossAx val="83936384"/>
        <c:crosses val="autoZero"/>
        <c:auto val="1"/>
        <c:lblOffset val="100"/>
        <c:baseTimeUnit val="years"/>
      </c:dateAx>
      <c:valAx>
        <c:axId val="83936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92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142.38999999999999</c:v>
                </c:pt>
                <c:pt idx="1">
                  <c:v>136.19999999999999</c:v>
                </c:pt>
                <c:pt idx="2">
                  <c:v>153.21</c:v>
                </c:pt>
                <c:pt idx="3">
                  <c:v>129.41</c:v>
                </c:pt>
                <c:pt idx="4">
                  <c:v>160.19999999999999</c:v>
                </c:pt>
              </c:numCache>
            </c:numRef>
          </c:val>
        </c:ser>
        <c:dLbls>
          <c:showLegendKey val="0"/>
          <c:showVal val="0"/>
          <c:showCatName val="0"/>
          <c:showSerName val="0"/>
          <c:showPercent val="0"/>
          <c:showBubbleSize val="0"/>
        </c:dLbls>
        <c:gapWidth val="150"/>
        <c:axId val="83708544"/>
        <c:axId val="837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83708544"/>
        <c:axId val="83714816"/>
      </c:lineChart>
      <c:dateAx>
        <c:axId val="83708544"/>
        <c:scaling>
          <c:orientation val="minMax"/>
        </c:scaling>
        <c:delete val="1"/>
        <c:axPos val="b"/>
        <c:numFmt formatCode="ge" sourceLinked="1"/>
        <c:majorTickMark val="none"/>
        <c:minorTickMark val="none"/>
        <c:tickLblPos val="none"/>
        <c:crossAx val="83714816"/>
        <c:crosses val="autoZero"/>
        <c:auto val="1"/>
        <c:lblOffset val="100"/>
        <c:baseTimeUnit val="years"/>
      </c:dateAx>
      <c:valAx>
        <c:axId val="837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33.36</c:v>
                </c:pt>
                <c:pt idx="1">
                  <c:v>34.89</c:v>
                </c:pt>
                <c:pt idx="2">
                  <c:v>32.29</c:v>
                </c:pt>
                <c:pt idx="3">
                  <c:v>38.24</c:v>
                </c:pt>
                <c:pt idx="4">
                  <c:v>30.89</c:v>
                </c:pt>
              </c:numCache>
            </c:numRef>
          </c:val>
        </c:ser>
        <c:dLbls>
          <c:showLegendKey val="0"/>
          <c:showVal val="0"/>
          <c:showCatName val="0"/>
          <c:showSerName val="0"/>
          <c:showPercent val="0"/>
          <c:showBubbleSize val="0"/>
        </c:dLbls>
        <c:gapWidth val="150"/>
        <c:axId val="83752448"/>
        <c:axId val="8375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83752448"/>
        <c:axId val="83754368"/>
      </c:lineChart>
      <c:dateAx>
        <c:axId val="83752448"/>
        <c:scaling>
          <c:orientation val="minMax"/>
        </c:scaling>
        <c:delete val="1"/>
        <c:axPos val="b"/>
        <c:numFmt formatCode="ge" sourceLinked="1"/>
        <c:majorTickMark val="none"/>
        <c:minorTickMark val="none"/>
        <c:tickLblPos val="none"/>
        <c:crossAx val="83754368"/>
        <c:crosses val="autoZero"/>
        <c:auto val="1"/>
        <c:lblOffset val="100"/>
        <c:baseTimeUnit val="years"/>
      </c:dateAx>
      <c:valAx>
        <c:axId val="8375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5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6" sqref="B6:AG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長野県　浅麓水道企業団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用水供給事業</v>
      </c>
      <c r="S8" s="72"/>
      <c r="T8" s="72"/>
      <c r="U8" s="72"/>
      <c r="V8" s="72"/>
      <c r="W8" s="72"/>
      <c r="X8" s="72"/>
      <c r="Y8" s="73"/>
      <c r="Z8" s="71" t="str">
        <f>データ!L6</f>
        <v>B</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66.81</v>
      </c>
      <c r="K10" s="57"/>
      <c r="L10" s="57"/>
      <c r="M10" s="57"/>
      <c r="N10" s="57"/>
      <c r="O10" s="57"/>
      <c r="P10" s="57"/>
      <c r="Q10" s="57"/>
      <c r="R10" s="57">
        <f>データ!O6</f>
        <v>84.89</v>
      </c>
      <c r="S10" s="57"/>
      <c r="T10" s="57"/>
      <c r="U10" s="57"/>
      <c r="V10" s="57"/>
      <c r="W10" s="57"/>
      <c r="X10" s="57"/>
      <c r="Y10" s="57"/>
      <c r="Z10" s="65">
        <f>データ!P6</f>
        <v>0</v>
      </c>
      <c r="AA10" s="65"/>
      <c r="AB10" s="65"/>
      <c r="AC10" s="65"/>
      <c r="AD10" s="65"/>
      <c r="AE10" s="65"/>
      <c r="AF10" s="65"/>
      <c r="AG10" s="65"/>
      <c r="AH10" s="2"/>
      <c r="AI10" s="65">
        <f>データ!T6</f>
        <v>187818</v>
      </c>
      <c r="AJ10" s="65"/>
      <c r="AK10" s="65"/>
      <c r="AL10" s="65"/>
      <c r="AM10" s="65"/>
      <c r="AN10" s="65"/>
      <c r="AO10" s="65"/>
      <c r="AP10" s="65"/>
      <c r="AQ10" s="57">
        <f>データ!U6</f>
        <v>284.88</v>
      </c>
      <c r="AR10" s="57"/>
      <c r="AS10" s="57"/>
      <c r="AT10" s="57"/>
      <c r="AU10" s="57"/>
      <c r="AV10" s="57"/>
      <c r="AW10" s="57"/>
      <c r="AX10" s="57"/>
      <c r="AY10" s="57">
        <f>データ!V6</f>
        <v>659.29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208418</v>
      </c>
      <c r="D6" s="31">
        <f t="shared" si="3"/>
        <v>46</v>
      </c>
      <c r="E6" s="31">
        <f t="shared" si="3"/>
        <v>1</v>
      </c>
      <c r="F6" s="31">
        <f t="shared" si="3"/>
        <v>0</v>
      </c>
      <c r="G6" s="31">
        <f t="shared" si="3"/>
        <v>2</v>
      </c>
      <c r="H6" s="31" t="str">
        <f t="shared" si="3"/>
        <v>長野県　浅麓水道企業団</v>
      </c>
      <c r="I6" s="31" t="str">
        <f t="shared" si="3"/>
        <v>法適用</v>
      </c>
      <c r="J6" s="31" t="str">
        <f t="shared" si="3"/>
        <v>水道事業</v>
      </c>
      <c r="K6" s="31" t="str">
        <f t="shared" si="3"/>
        <v>用水供給事業</v>
      </c>
      <c r="L6" s="31" t="str">
        <f t="shared" si="3"/>
        <v>B</v>
      </c>
      <c r="M6" s="32" t="str">
        <f t="shared" si="3"/>
        <v>-</v>
      </c>
      <c r="N6" s="32">
        <f t="shared" si="3"/>
        <v>66.81</v>
      </c>
      <c r="O6" s="32">
        <f t="shared" si="3"/>
        <v>84.89</v>
      </c>
      <c r="P6" s="32">
        <f t="shared" si="3"/>
        <v>0</v>
      </c>
      <c r="Q6" s="32" t="str">
        <f t="shared" si="3"/>
        <v>-</v>
      </c>
      <c r="R6" s="32" t="str">
        <f t="shared" si="3"/>
        <v>-</v>
      </c>
      <c r="S6" s="32" t="str">
        <f t="shared" si="3"/>
        <v>-</v>
      </c>
      <c r="T6" s="32">
        <f t="shared" si="3"/>
        <v>187818</v>
      </c>
      <c r="U6" s="32">
        <f t="shared" si="3"/>
        <v>284.88</v>
      </c>
      <c r="V6" s="32">
        <f t="shared" si="3"/>
        <v>659.29</v>
      </c>
      <c r="W6" s="33">
        <f>IF(W7="",NA(),W7)</f>
        <v>145.76</v>
      </c>
      <c r="X6" s="33">
        <f t="shared" ref="X6:AF6" si="4">IF(X7="",NA(),X7)</f>
        <v>138.06</v>
      </c>
      <c r="Y6" s="33">
        <f t="shared" si="4"/>
        <v>154.79</v>
      </c>
      <c r="Z6" s="33">
        <f t="shared" si="4"/>
        <v>130.75</v>
      </c>
      <c r="AA6" s="33">
        <f t="shared" si="4"/>
        <v>160.69</v>
      </c>
      <c r="AB6" s="33">
        <f t="shared" si="4"/>
        <v>112.1</v>
      </c>
      <c r="AC6" s="33">
        <f t="shared" si="4"/>
        <v>111.78</v>
      </c>
      <c r="AD6" s="33">
        <f t="shared" si="4"/>
        <v>113.16</v>
      </c>
      <c r="AE6" s="33">
        <f t="shared" si="4"/>
        <v>113.88</v>
      </c>
      <c r="AF6" s="33">
        <f t="shared" si="4"/>
        <v>113.47</v>
      </c>
      <c r="AG6" s="32" t="str">
        <f>IF(AG7="","",IF(AG7="-","【-】","【"&amp;SUBSTITUTE(TEXT(AG7,"#,##0.00"),"-","△")&amp;"】"))</f>
        <v>【113.47】</v>
      </c>
      <c r="AH6" s="32">
        <f>IF(AH7="",NA(),AH7)</f>
        <v>0</v>
      </c>
      <c r="AI6" s="32">
        <f t="shared" ref="AI6:AQ6" si="5">IF(AI7="",NA(),AI7)</f>
        <v>0</v>
      </c>
      <c r="AJ6" s="32">
        <f t="shared" si="5"/>
        <v>0</v>
      </c>
      <c r="AK6" s="32">
        <f t="shared" si="5"/>
        <v>0</v>
      </c>
      <c r="AL6" s="32">
        <f t="shared" si="5"/>
        <v>0</v>
      </c>
      <c r="AM6" s="33">
        <f t="shared" si="5"/>
        <v>25.58</v>
      </c>
      <c r="AN6" s="33">
        <f t="shared" si="5"/>
        <v>25.8</v>
      </c>
      <c r="AO6" s="33">
        <f t="shared" si="5"/>
        <v>23.57</v>
      </c>
      <c r="AP6" s="33">
        <f t="shared" si="5"/>
        <v>21.34</v>
      </c>
      <c r="AQ6" s="33">
        <f t="shared" si="5"/>
        <v>16.89</v>
      </c>
      <c r="AR6" s="32" t="str">
        <f>IF(AR7="","",IF(AR7="-","【-】","【"&amp;SUBSTITUTE(TEXT(AR7,"#,##0.00"),"-","△")&amp;"】"))</f>
        <v>【16.89】</v>
      </c>
      <c r="AS6" s="33">
        <f>IF(AS7="",NA(),AS7)</f>
        <v>7900.54</v>
      </c>
      <c r="AT6" s="33">
        <f t="shared" ref="AT6:BB6" si="6">IF(AT7="",NA(),AT7)</f>
        <v>7117.13</v>
      </c>
      <c r="AU6" s="33">
        <f t="shared" si="6"/>
        <v>1172.98</v>
      </c>
      <c r="AV6" s="33">
        <f t="shared" si="6"/>
        <v>1087.03</v>
      </c>
      <c r="AW6" s="33">
        <f t="shared" si="6"/>
        <v>1042.2</v>
      </c>
      <c r="AX6" s="33">
        <f t="shared" si="6"/>
        <v>669.4</v>
      </c>
      <c r="AY6" s="33">
        <f t="shared" si="6"/>
        <v>720.62</v>
      </c>
      <c r="AZ6" s="33">
        <f t="shared" si="6"/>
        <v>654.97</v>
      </c>
      <c r="BA6" s="33">
        <f t="shared" si="6"/>
        <v>634.53</v>
      </c>
      <c r="BB6" s="33">
        <f t="shared" si="6"/>
        <v>200.22</v>
      </c>
      <c r="BC6" s="32" t="str">
        <f>IF(BC7="","",IF(BC7="-","【-】","【"&amp;SUBSTITUTE(TEXT(BC7,"#,##0.00"),"-","△")&amp;"】"))</f>
        <v>【200.22】</v>
      </c>
      <c r="BD6" s="33">
        <f>IF(BD7="",NA(),BD7)</f>
        <v>305.55</v>
      </c>
      <c r="BE6" s="33">
        <f t="shared" ref="BE6:BM6" si="7">IF(BE7="",NA(),BE7)</f>
        <v>291.94</v>
      </c>
      <c r="BF6" s="33">
        <f t="shared" si="7"/>
        <v>267.27999999999997</v>
      </c>
      <c r="BG6" s="33">
        <f t="shared" si="7"/>
        <v>211.57</v>
      </c>
      <c r="BH6" s="33">
        <f t="shared" si="7"/>
        <v>201.67</v>
      </c>
      <c r="BI6" s="33">
        <f t="shared" si="7"/>
        <v>446.65</v>
      </c>
      <c r="BJ6" s="33">
        <f t="shared" si="7"/>
        <v>415.99</v>
      </c>
      <c r="BK6" s="33">
        <f t="shared" si="7"/>
        <v>383.75</v>
      </c>
      <c r="BL6" s="33">
        <f t="shared" si="7"/>
        <v>368.94</v>
      </c>
      <c r="BM6" s="33">
        <f t="shared" si="7"/>
        <v>351.06</v>
      </c>
      <c r="BN6" s="32" t="str">
        <f>IF(BN7="","",IF(BN7="-","【-】","【"&amp;SUBSTITUTE(TEXT(BN7,"#,##0.00"),"-","△")&amp;"】"))</f>
        <v>【351.06】</v>
      </c>
      <c r="BO6" s="33">
        <f>IF(BO7="",NA(),BO7)</f>
        <v>142.38999999999999</v>
      </c>
      <c r="BP6" s="33">
        <f t="shared" ref="BP6:BX6" si="8">IF(BP7="",NA(),BP7)</f>
        <v>136.19999999999999</v>
      </c>
      <c r="BQ6" s="33">
        <f t="shared" si="8"/>
        <v>153.21</v>
      </c>
      <c r="BR6" s="33">
        <f t="shared" si="8"/>
        <v>129.41</v>
      </c>
      <c r="BS6" s="33">
        <f t="shared" si="8"/>
        <v>160.19999999999999</v>
      </c>
      <c r="BT6" s="33">
        <f t="shared" si="8"/>
        <v>108.75</v>
      </c>
      <c r="BU6" s="33">
        <f t="shared" si="8"/>
        <v>108.61</v>
      </c>
      <c r="BV6" s="33">
        <f t="shared" si="8"/>
        <v>110.39</v>
      </c>
      <c r="BW6" s="33">
        <f t="shared" si="8"/>
        <v>111.12</v>
      </c>
      <c r="BX6" s="33">
        <f t="shared" si="8"/>
        <v>112.92</v>
      </c>
      <c r="BY6" s="32" t="str">
        <f>IF(BY7="","",IF(BY7="-","【-】","【"&amp;SUBSTITUTE(TEXT(BY7,"#,##0.00"),"-","△")&amp;"】"))</f>
        <v>【112.92】</v>
      </c>
      <c r="BZ6" s="33">
        <f>IF(BZ7="",NA(),BZ7)</f>
        <v>33.36</v>
      </c>
      <c r="CA6" s="33">
        <f t="shared" ref="CA6:CI6" si="9">IF(CA7="",NA(),CA7)</f>
        <v>34.89</v>
      </c>
      <c r="CB6" s="33">
        <f t="shared" si="9"/>
        <v>32.29</v>
      </c>
      <c r="CC6" s="33">
        <f t="shared" si="9"/>
        <v>38.24</v>
      </c>
      <c r="CD6" s="33">
        <f t="shared" si="9"/>
        <v>30.89</v>
      </c>
      <c r="CE6" s="33">
        <f t="shared" si="9"/>
        <v>80.38</v>
      </c>
      <c r="CF6" s="33">
        <f t="shared" si="9"/>
        <v>78.760000000000005</v>
      </c>
      <c r="CG6" s="33">
        <f t="shared" si="9"/>
        <v>76.81</v>
      </c>
      <c r="CH6" s="33">
        <f t="shared" si="9"/>
        <v>75.75</v>
      </c>
      <c r="CI6" s="33">
        <f t="shared" si="9"/>
        <v>75.3</v>
      </c>
      <c r="CJ6" s="32" t="str">
        <f>IF(CJ7="","",IF(CJ7="-","【-】","【"&amp;SUBSTITUTE(TEXT(CJ7,"#,##0.00"),"-","△")&amp;"】"))</f>
        <v>【75.30】</v>
      </c>
      <c r="CK6" s="33">
        <f>IF(CK7="",NA(),CK7)</f>
        <v>76.19</v>
      </c>
      <c r="CL6" s="33">
        <f t="shared" ref="CL6:CT6" si="10">IF(CL7="",NA(),CL7)</f>
        <v>75.48</v>
      </c>
      <c r="CM6" s="33">
        <f t="shared" si="10"/>
        <v>74.59</v>
      </c>
      <c r="CN6" s="33">
        <f t="shared" si="10"/>
        <v>75.819999999999993</v>
      </c>
      <c r="CO6" s="33">
        <f t="shared" si="10"/>
        <v>75.62</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98.12</v>
      </c>
      <c r="CW6" s="33">
        <f t="shared" ref="CW6:DE6" si="11">IF(CW7="",NA(),CW7)</f>
        <v>98.88</v>
      </c>
      <c r="CX6" s="33">
        <f t="shared" si="11"/>
        <v>98.96</v>
      </c>
      <c r="CY6" s="33">
        <f t="shared" si="11"/>
        <v>98.89</v>
      </c>
      <c r="CZ6" s="33">
        <f t="shared" si="11"/>
        <v>99.05</v>
      </c>
      <c r="DA6" s="33">
        <f t="shared" si="11"/>
        <v>99.88</v>
      </c>
      <c r="DB6" s="33">
        <f t="shared" si="11"/>
        <v>99.96</v>
      </c>
      <c r="DC6" s="33">
        <f t="shared" si="11"/>
        <v>99.93</v>
      </c>
      <c r="DD6" s="33">
        <f t="shared" si="11"/>
        <v>100.12</v>
      </c>
      <c r="DE6" s="33">
        <f t="shared" si="11"/>
        <v>100.12</v>
      </c>
      <c r="DF6" s="32" t="str">
        <f>IF(DF7="","",IF(DF7="-","【-】","【"&amp;SUBSTITUTE(TEXT(DF7,"#,##0.00"),"-","△")&amp;"】"))</f>
        <v>【100.12】</v>
      </c>
      <c r="DG6" s="33">
        <f>IF(DG7="",NA(),DG7)</f>
        <v>41.32</v>
      </c>
      <c r="DH6" s="33">
        <f t="shared" ref="DH6:DP6" si="12">IF(DH7="",NA(),DH7)</f>
        <v>42.49</v>
      </c>
      <c r="DI6" s="33">
        <f t="shared" si="12"/>
        <v>43.47</v>
      </c>
      <c r="DJ6" s="33">
        <f t="shared" si="12"/>
        <v>43.7</v>
      </c>
      <c r="DK6" s="33">
        <f t="shared" si="12"/>
        <v>45.8</v>
      </c>
      <c r="DL6" s="33">
        <f t="shared" si="12"/>
        <v>36.57</v>
      </c>
      <c r="DM6" s="33">
        <f t="shared" si="12"/>
        <v>37.549999999999997</v>
      </c>
      <c r="DN6" s="33">
        <f t="shared" si="12"/>
        <v>38.86</v>
      </c>
      <c r="DO6" s="33">
        <f t="shared" si="12"/>
        <v>39.81</v>
      </c>
      <c r="DP6" s="33">
        <f t="shared" si="12"/>
        <v>51.44</v>
      </c>
      <c r="DQ6" s="32" t="str">
        <f>IF(DQ7="","",IF(DQ7="-","【-】","【"&amp;SUBSTITUTE(TEXT(DQ7,"#,##0.00"),"-","△")&amp;"】"))</f>
        <v>【51.44】</v>
      </c>
      <c r="DR6" s="33">
        <f>IF(DR7="",NA(),DR7)</f>
        <v>57.57</v>
      </c>
      <c r="DS6" s="33">
        <f t="shared" ref="DS6:EA6" si="13">IF(DS7="",NA(),DS7)</f>
        <v>57.6</v>
      </c>
      <c r="DT6" s="33">
        <f t="shared" si="13"/>
        <v>57.6</v>
      </c>
      <c r="DU6" s="33">
        <f t="shared" si="13"/>
        <v>57.6</v>
      </c>
      <c r="DV6" s="33">
        <f t="shared" si="13"/>
        <v>61.67</v>
      </c>
      <c r="DW6" s="33">
        <f t="shared" si="13"/>
        <v>5.27</v>
      </c>
      <c r="DX6" s="33">
        <f t="shared" si="13"/>
        <v>9.98</v>
      </c>
      <c r="DY6" s="33">
        <f t="shared" si="13"/>
        <v>12.13</v>
      </c>
      <c r="DZ6" s="33">
        <f t="shared" si="13"/>
        <v>13.72</v>
      </c>
      <c r="EA6" s="33">
        <f t="shared" si="13"/>
        <v>16.77</v>
      </c>
      <c r="EB6" s="32" t="str">
        <f>IF(EB7="","",IF(EB7="-","【-】","【"&amp;SUBSTITUTE(TEXT(EB7,"#,##0.00"),"-","△")&amp;"】"))</f>
        <v>【16.77】</v>
      </c>
      <c r="EC6" s="33">
        <f>IF(EC7="",NA(),EC7)</f>
        <v>1.85</v>
      </c>
      <c r="ED6" s="33">
        <f t="shared" ref="ED6:EL6" si="14">IF(ED7="",NA(),ED7)</f>
        <v>1.1599999999999999</v>
      </c>
      <c r="EE6" s="32">
        <f t="shared" si="14"/>
        <v>0</v>
      </c>
      <c r="EF6" s="32">
        <f t="shared" si="14"/>
        <v>0</v>
      </c>
      <c r="EG6" s="32">
        <f t="shared" si="14"/>
        <v>0</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208418</v>
      </c>
      <c r="D7" s="35">
        <v>46</v>
      </c>
      <c r="E7" s="35">
        <v>1</v>
      </c>
      <c r="F7" s="35">
        <v>0</v>
      </c>
      <c r="G7" s="35">
        <v>2</v>
      </c>
      <c r="H7" s="35" t="s">
        <v>93</v>
      </c>
      <c r="I7" s="35" t="s">
        <v>94</v>
      </c>
      <c r="J7" s="35" t="s">
        <v>95</v>
      </c>
      <c r="K7" s="35" t="s">
        <v>96</v>
      </c>
      <c r="L7" s="35" t="s">
        <v>97</v>
      </c>
      <c r="M7" s="36" t="s">
        <v>98</v>
      </c>
      <c r="N7" s="36">
        <v>66.81</v>
      </c>
      <c r="O7" s="36">
        <v>84.89</v>
      </c>
      <c r="P7" s="36">
        <v>0</v>
      </c>
      <c r="Q7" s="36" t="s">
        <v>98</v>
      </c>
      <c r="R7" s="36" t="s">
        <v>98</v>
      </c>
      <c r="S7" s="36" t="s">
        <v>98</v>
      </c>
      <c r="T7" s="36">
        <v>187818</v>
      </c>
      <c r="U7" s="36">
        <v>284.88</v>
      </c>
      <c r="V7" s="36">
        <v>659.29</v>
      </c>
      <c r="W7" s="36">
        <v>145.76</v>
      </c>
      <c r="X7" s="36">
        <v>138.06</v>
      </c>
      <c r="Y7" s="36">
        <v>154.79</v>
      </c>
      <c r="Z7" s="36">
        <v>130.75</v>
      </c>
      <c r="AA7" s="36">
        <v>160.69</v>
      </c>
      <c r="AB7" s="36">
        <v>112.1</v>
      </c>
      <c r="AC7" s="36">
        <v>111.78</v>
      </c>
      <c r="AD7" s="36">
        <v>113.16</v>
      </c>
      <c r="AE7" s="36">
        <v>113.88</v>
      </c>
      <c r="AF7" s="36">
        <v>113.47</v>
      </c>
      <c r="AG7" s="36">
        <v>113.47</v>
      </c>
      <c r="AH7" s="36">
        <v>0</v>
      </c>
      <c r="AI7" s="36">
        <v>0</v>
      </c>
      <c r="AJ7" s="36">
        <v>0</v>
      </c>
      <c r="AK7" s="36">
        <v>0</v>
      </c>
      <c r="AL7" s="36">
        <v>0</v>
      </c>
      <c r="AM7" s="36">
        <v>25.58</v>
      </c>
      <c r="AN7" s="36">
        <v>25.8</v>
      </c>
      <c r="AO7" s="36">
        <v>23.57</v>
      </c>
      <c r="AP7" s="36">
        <v>21.34</v>
      </c>
      <c r="AQ7" s="36">
        <v>16.89</v>
      </c>
      <c r="AR7" s="36">
        <v>16.89</v>
      </c>
      <c r="AS7" s="36">
        <v>7900.54</v>
      </c>
      <c r="AT7" s="36">
        <v>7117.13</v>
      </c>
      <c r="AU7" s="36">
        <v>1172.98</v>
      </c>
      <c r="AV7" s="36">
        <v>1087.03</v>
      </c>
      <c r="AW7" s="36">
        <v>1042.2</v>
      </c>
      <c r="AX7" s="36">
        <v>669.4</v>
      </c>
      <c r="AY7" s="36">
        <v>720.62</v>
      </c>
      <c r="AZ7" s="36">
        <v>654.97</v>
      </c>
      <c r="BA7" s="36">
        <v>634.53</v>
      </c>
      <c r="BB7" s="36">
        <v>200.22</v>
      </c>
      <c r="BC7" s="36">
        <v>200.22</v>
      </c>
      <c r="BD7" s="36">
        <v>305.55</v>
      </c>
      <c r="BE7" s="36">
        <v>291.94</v>
      </c>
      <c r="BF7" s="36">
        <v>267.27999999999997</v>
      </c>
      <c r="BG7" s="36">
        <v>211.57</v>
      </c>
      <c r="BH7" s="36">
        <v>201.67</v>
      </c>
      <c r="BI7" s="36">
        <v>446.65</v>
      </c>
      <c r="BJ7" s="36">
        <v>415.99</v>
      </c>
      <c r="BK7" s="36">
        <v>383.75</v>
      </c>
      <c r="BL7" s="36">
        <v>368.94</v>
      </c>
      <c r="BM7" s="36">
        <v>351.06</v>
      </c>
      <c r="BN7" s="36">
        <v>351.06</v>
      </c>
      <c r="BO7" s="36">
        <v>142.38999999999999</v>
      </c>
      <c r="BP7" s="36">
        <v>136.19999999999999</v>
      </c>
      <c r="BQ7" s="36">
        <v>153.21</v>
      </c>
      <c r="BR7" s="36">
        <v>129.41</v>
      </c>
      <c r="BS7" s="36">
        <v>160.19999999999999</v>
      </c>
      <c r="BT7" s="36">
        <v>108.75</v>
      </c>
      <c r="BU7" s="36">
        <v>108.61</v>
      </c>
      <c r="BV7" s="36">
        <v>110.39</v>
      </c>
      <c r="BW7" s="36">
        <v>111.12</v>
      </c>
      <c r="BX7" s="36">
        <v>112.92</v>
      </c>
      <c r="BY7" s="36">
        <v>112.92</v>
      </c>
      <c r="BZ7" s="36">
        <v>33.36</v>
      </c>
      <c r="CA7" s="36">
        <v>34.89</v>
      </c>
      <c r="CB7" s="36">
        <v>32.29</v>
      </c>
      <c r="CC7" s="36">
        <v>38.24</v>
      </c>
      <c r="CD7" s="36">
        <v>30.89</v>
      </c>
      <c r="CE7" s="36">
        <v>80.38</v>
      </c>
      <c r="CF7" s="36">
        <v>78.760000000000005</v>
      </c>
      <c r="CG7" s="36">
        <v>76.81</v>
      </c>
      <c r="CH7" s="36">
        <v>75.75</v>
      </c>
      <c r="CI7" s="36">
        <v>75.3</v>
      </c>
      <c r="CJ7" s="36">
        <v>75.3</v>
      </c>
      <c r="CK7" s="36">
        <v>76.19</v>
      </c>
      <c r="CL7" s="36">
        <v>75.48</v>
      </c>
      <c r="CM7" s="36">
        <v>74.59</v>
      </c>
      <c r="CN7" s="36">
        <v>75.819999999999993</v>
      </c>
      <c r="CO7" s="36">
        <v>75.62</v>
      </c>
      <c r="CP7" s="36">
        <v>64.150000000000006</v>
      </c>
      <c r="CQ7" s="36">
        <v>63.73</v>
      </c>
      <c r="CR7" s="36">
        <v>64.55</v>
      </c>
      <c r="CS7" s="36">
        <v>64.12</v>
      </c>
      <c r="CT7" s="36">
        <v>62.69</v>
      </c>
      <c r="CU7" s="36">
        <v>62.69</v>
      </c>
      <c r="CV7" s="36">
        <v>98.12</v>
      </c>
      <c r="CW7" s="36">
        <v>98.88</v>
      </c>
      <c r="CX7" s="36">
        <v>98.96</v>
      </c>
      <c r="CY7" s="36">
        <v>98.89</v>
      </c>
      <c r="CZ7" s="36">
        <v>99.05</v>
      </c>
      <c r="DA7" s="36">
        <v>99.88</v>
      </c>
      <c r="DB7" s="36">
        <v>99.96</v>
      </c>
      <c r="DC7" s="36">
        <v>99.93</v>
      </c>
      <c r="DD7" s="36">
        <v>100.12</v>
      </c>
      <c r="DE7" s="36">
        <v>100.12</v>
      </c>
      <c r="DF7" s="36">
        <v>100.12</v>
      </c>
      <c r="DG7" s="36">
        <v>41.32</v>
      </c>
      <c r="DH7" s="36">
        <v>42.49</v>
      </c>
      <c r="DI7" s="36">
        <v>43.47</v>
      </c>
      <c r="DJ7" s="36">
        <v>43.7</v>
      </c>
      <c r="DK7" s="36">
        <v>45.8</v>
      </c>
      <c r="DL7" s="36">
        <v>36.57</v>
      </c>
      <c r="DM7" s="36">
        <v>37.549999999999997</v>
      </c>
      <c r="DN7" s="36">
        <v>38.86</v>
      </c>
      <c r="DO7" s="36">
        <v>39.81</v>
      </c>
      <c r="DP7" s="36">
        <v>51.44</v>
      </c>
      <c r="DQ7" s="36">
        <v>51.44</v>
      </c>
      <c r="DR7" s="36">
        <v>57.57</v>
      </c>
      <c r="DS7" s="36">
        <v>57.6</v>
      </c>
      <c r="DT7" s="36">
        <v>57.6</v>
      </c>
      <c r="DU7" s="36">
        <v>57.6</v>
      </c>
      <c r="DV7" s="36">
        <v>61.67</v>
      </c>
      <c r="DW7" s="36">
        <v>5.27</v>
      </c>
      <c r="DX7" s="36">
        <v>9.98</v>
      </c>
      <c r="DY7" s="36">
        <v>12.13</v>
      </c>
      <c r="DZ7" s="36">
        <v>13.72</v>
      </c>
      <c r="EA7" s="36">
        <v>16.77</v>
      </c>
      <c r="EB7" s="36">
        <v>16.77</v>
      </c>
      <c r="EC7" s="36">
        <v>1.85</v>
      </c>
      <c r="ED7" s="36">
        <v>1.1599999999999999</v>
      </c>
      <c r="EE7" s="36">
        <v>0</v>
      </c>
      <c r="EF7" s="36">
        <v>0</v>
      </c>
      <c r="EG7" s="36">
        <v>0</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2016-02-02T07:05:47Z</cp:lastPrinted>
  <dcterms:created xsi:type="dcterms:W3CDTF">2016-01-18T04:47:14Z</dcterms:created>
  <dcterms:modified xsi:type="dcterms:W3CDTF">2016-02-23T05:57:44Z</dcterms:modified>
</cp:coreProperties>
</file>